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copia di disco esterno\!monitoraggio per sito e trimestre\OneDrive_2023-01-23silvioluca\Monitoraggio 3 trimestre 2022 silvioluca\"/>
    </mc:Choice>
  </mc:AlternateContent>
  <bookViews>
    <workbookView xWindow="0" yWindow="0" windowWidth="28800" windowHeight="10800"/>
  </bookViews>
  <sheets>
    <sheet name="Flussi_reggioc" sheetId="1" r:id="rId1"/>
    <sheet name="varpend_reggioc" sheetId="2" r:id="rId2"/>
  </sheets>
  <definedNames>
    <definedName name="_xlnm._FilterDatabase" localSheetId="0" hidden="1">Flussi_reggioc!$A$5:$B$9</definedName>
    <definedName name="_xlnm._FilterDatabase" localSheetId="1" hidden="1">varpend_reggioc!$A$5:$E$5</definedName>
    <definedName name="_xlnm.Print_Area" localSheetId="0">Flussi_reggioc!$A$1:$B$42</definedName>
    <definedName name="_xlnm.Print_Area" localSheetId="1">varpend_reggioc!$A$1:$E$15</definedName>
    <definedName name="Comuni">#REF!</definedName>
    <definedName name="_xlnm.Database">#REF!</definedName>
    <definedName name="Organico_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F36" i="1" l="1"/>
  <c r="E36" i="1"/>
  <c r="D36" i="1"/>
  <c r="C36" i="1"/>
  <c r="C38" i="1" s="1"/>
  <c r="F27" i="1"/>
  <c r="E27" i="1"/>
  <c r="D27" i="1"/>
  <c r="C27" i="1"/>
  <c r="C29" i="1" s="1"/>
  <c r="F18" i="1"/>
  <c r="E18" i="1"/>
  <c r="D18" i="1"/>
  <c r="C18" i="1"/>
  <c r="C20" i="1" s="1"/>
  <c r="F9" i="1"/>
  <c r="E9" i="1"/>
  <c r="D9" i="1"/>
  <c r="C9" i="1"/>
  <c r="C11" i="1" s="1"/>
  <c r="E11" i="1" l="1"/>
  <c r="E20" i="1"/>
  <c r="E29" i="1"/>
  <c r="E38" i="1"/>
  <c r="G36" i="1"/>
  <c r="H36" i="1"/>
  <c r="G27" i="1"/>
  <c r="H27" i="1"/>
  <c r="G18" i="1"/>
  <c r="H18" i="1"/>
  <c r="G20" i="1" l="1"/>
  <c r="G11" i="1"/>
  <c r="G29" i="1" l="1"/>
  <c r="G38" i="1"/>
  <c r="E10" i="2"/>
  <c r="E6" i="2" l="1"/>
  <c r="E8" i="2" l="1"/>
  <c r="E12" i="2" l="1"/>
</calcChain>
</file>

<file path=xl/sharedStrings.xml><?xml version="1.0" encoding="utf-8"?>
<sst xmlns="http://schemas.openxmlformats.org/spreadsheetml/2006/main" count="64" uniqueCount="32">
  <si>
    <t>Distretto di Reggio Calabria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</si>
  <si>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</si>
  <si>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PENALE. Anni 2020 - 30 settembre 2022, registro autori di reato noti</t>
  </si>
  <si>
    <t>Ufficio</t>
  </si>
  <si>
    <t>Macro materia</t>
  </si>
  <si>
    <t>Iscritti 2020</t>
  </si>
  <si>
    <t>Definiti 2020</t>
  </si>
  <si>
    <t>Iscritti 2021</t>
  </si>
  <si>
    <t>Definiti 2021</t>
  </si>
  <si>
    <t>Iscritti 
gen-set  2022</t>
  </si>
  <si>
    <t>Definiti gen-set 2022</t>
  </si>
  <si>
    <t>Corte d'Appello di Reggio Calabria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</si>
  <si>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</si>
  <si>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</si>
  <si>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</si>
  <si>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</si>
  <si>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</si>
  <si>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Locri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</si>
  <si>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</si>
  <si>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</si>
  <si>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</si>
  <si>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</si>
  <si>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</si>
  <si>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</si>
  <si>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Palmi</t>
  </si>
  <si>
    <t>Tribunale Ordinario di Reggio Calabria</t>
  </si>
  <si>
    <t>Variazione pendenti</t>
  </si>
  <si>
    <t>SETTORE PENALE. Pendenti al 30 settembre 2022, registro autori di reato noti</t>
  </si>
  <si>
    <t>Pendenti al 31/12/2019</t>
  </si>
  <si>
    <t>Pendenti al 30/09/2022</t>
  </si>
  <si>
    <t>Variazione</t>
  </si>
  <si>
    <t>Fonte: Ministero della giustizia - DDSC - Direzione Generale di Statistica e Analisi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</si>
</sst>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2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vertical="center" wrapText="1"/>
    </xf>
    <xf numFmtId="0" fontId="11" fillId="2" borderId="0" xfId="0" applyFont="1" applyFill="1"/>
    <xf numFmtId="3" fontId="4" fillId="2" borderId="0" xfId="0" applyNumberFormat="1" applyFont="1" applyFill="1"/>
    <xf numFmtId="0" fontId="9" fillId="2" borderId="1" xfId="0" applyFont="1" applyFill="1" applyBorder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9" fillId="2" borderId="0" xfId="0" applyFont="1" applyFill="1"/>
    <xf numFmtId="3" fontId="10" fillId="2" borderId="0" xfId="2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center" vertical="center"/>
    </xf>
    <xf numFmtId="0" fontId="13" fillId="2" borderId="0" xfId="3" applyFont="1" applyFill="1"/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Protection="1">
      <protection locked="0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8" fillId="2" borderId="9" xfId="2" applyNumberFormat="1" applyFont="1" applyFill="1" applyBorder="1" applyAlignment="1">
      <alignment horizontal="right" wrapText="1"/>
    </xf>
    <xf numFmtId="3" fontId="8" fillId="2" borderId="6" xfId="2" applyNumberFormat="1" applyFont="1" applyFill="1" applyBorder="1" applyAlignment="1">
      <alignment horizontal="right" wrapText="1"/>
    </xf>
    <xf numFmtId="0" fontId="19" fillId="0" borderId="0" xfId="0" applyFont="1"/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/>
    <xf numFmtId="0" fontId="18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</cellXfs>
  <cellStyles count="152"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3 2" xfId="151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16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zoomScaleNormal="100" workbookViewId="0">
      <selection activeCell="G36" sqref="G36"/>
    </sheetView>
  </sheetViews>
  <sheetFormatPr defaultColWidth="9.125" defaultRowHeight="13.6" x14ac:dyDescent="0.25"/>
  <cols>
    <col min="1" max="1" width="19.25" style="2" customWidth="1"/>
    <col min="2" max="2" width="33.25" style="2" customWidth="1"/>
    <col min="3" max="8" width="9.125" style="2" customWidth="1"/>
    <col min="9" max="16384" width="9.125" style="2"/>
  </cols>
  <sheetData>
    <row r="1" spans="1:12" ht="16.3" x14ac:dyDescent="0.3">
      <c r="A1" s="1" t="s">
        <v>0</v>
      </c>
    </row>
    <row r="2" spans="1:12" ht="14.3" x14ac:dyDescent="0.25">
      <c r="A2" s="3" t="s">
        <v>1</v>
      </c>
    </row>
    <row r="3" spans="1:12" ht="14.3" x14ac:dyDescent="0.25">
      <c r="A3" s="49" t="s">
        <v>2</v>
      </c>
      <c r="B3" s="49"/>
      <c r="C3" s="49"/>
      <c r="D3" s="49"/>
      <c r="E3" s="49"/>
      <c r="F3" s="49"/>
      <c r="G3" s="49"/>
    </row>
    <row r="4" spans="1:12" ht="6.8" customHeight="1" x14ac:dyDescent="0.25"/>
    <row r="5" spans="1:12" ht="49.95" customHeight="1" x14ac:dyDescent="0.25">
      <c r="A5" s="4" t="s">
        <v>3</v>
      </c>
      <c r="B5" s="4" t="s">
        <v>4</v>
      </c>
      <c r="C5" s="46" t="s">
        <v>5</v>
      </c>
      <c r="D5" s="46" t="s">
        <v>6</v>
      </c>
      <c r="E5" s="46" t="s">
        <v>7</v>
      </c>
      <c r="F5" s="46" t="s">
        <v>8</v>
      </c>
      <c r="G5" s="47" t="s">
        <v>9</v>
      </c>
      <c r="H5" s="47" t="s">
        <v>10</v>
      </c>
    </row>
    <row r="6" spans="1:12" x14ac:dyDescent="0.25">
      <c r="A6" s="50" t="s">
        <v>11</v>
      </c>
      <c r="B6" s="5" t="s">
        <v>12</v>
      </c>
      <c r="C6" s="43">
        <v>1254</v>
      </c>
      <c r="D6" s="44">
        <v>1083</v>
      </c>
      <c r="E6" s="43">
        <v>1789</v>
      </c>
      <c r="F6" s="44">
        <v>1055</v>
      </c>
      <c r="G6" s="43">
        <v>1484</v>
      </c>
      <c r="H6" s="44">
        <v>1611</v>
      </c>
    </row>
    <row r="7" spans="1:12" x14ac:dyDescent="0.25">
      <c r="A7" s="50"/>
      <c r="B7" s="5" t="s">
        <v>13</v>
      </c>
      <c r="C7" s="7">
        <v>14</v>
      </c>
      <c r="D7" s="8">
        <v>17</v>
      </c>
      <c r="E7" s="7">
        <v>14</v>
      </c>
      <c r="F7" s="8">
        <v>15</v>
      </c>
      <c r="G7" s="7">
        <v>5</v>
      </c>
      <c r="H7" s="8">
        <v>17</v>
      </c>
    </row>
    <row r="8" spans="1:12" x14ac:dyDescent="0.25">
      <c r="A8" s="50"/>
      <c r="B8" s="5" t="s">
        <v>14</v>
      </c>
      <c r="C8" s="10">
        <v>11</v>
      </c>
      <c r="D8" s="8">
        <v>20</v>
      </c>
      <c r="E8" s="10">
        <v>31</v>
      </c>
      <c r="F8" s="8">
        <v>30</v>
      </c>
      <c r="G8" s="10">
        <v>20</v>
      </c>
      <c r="H8" s="8">
        <v>20</v>
      </c>
    </row>
    <row r="9" spans="1:12" x14ac:dyDescent="0.25">
      <c r="A9" s="50"/>
      <c r="B9" s="11" t="s">
        <v>15</v>
      </c>
      <c r="C9" s="12">
        <f t="shared" ref="C9:F9" si="0">SUM(C6:C8)</f>
        <v>1279</v>
      </c>
      <c r="D9" s="12">
        <f t="shared" si="0"/>
        <v>1120</v>
      </c>
      <c r="E9" s="12">
        <f t="shared" si="0"/>
        <v>1834</v>
      </c>
      <c r="F9" s="12">
        <f t="shared" si="0"/>
        <v>1100</v>
      </c>
      <c r="G9" s="12">
        <f t="shared" ref="G9:H9" si="1">SUM(G6:G8)</f>
        <v>1509</v>
      </c>
      <c r="H9" s="12">
        <f t="shared" si="1"/>
        <v>1648</v>
      </c>
    </row>
    <row r="10" spans="1:12" ht="7.15" customHeight="1" x14ac:dyDescent="0.25">
      <c r="A10" s="13"/>
      <c r="B10" s="14"/>
      <c r="C10" s="15"/>
      <c r="D10" s="15"/>
      <c r="E10" s="15"/>
      <c r="F10" s="15"/>
      <c r="G10" s="15"/>
      <c r="H10" s="15"/>
    </row>
    <row r="11" spans="1:12" ht="14.45" customHeight="1" x14ac:dyDescent="0.25">
      <c r="A11" s="13"/>
      <c r="B11" s="16" t="s">
        <v>16</v>
      </c>
      <c r="C11" s="51">
        <f>D9/C9</f>
        <v>0.87568412822517594</v>
      </c>
      <c r="D11" s="52"/>
      <c r="E11" s="51">
        <f>F9/E9</f>
        <v>0.5997818974918212</v>
      </c>
      <c r="F11" s="52"/>
      <c r="G11" s="51">
        <f>H9/G9</f>
        <v>1.0921139827700463</v>
      </c>
      <c r="H11" s="52"/>
    </row>
    <row r="12" spans="1:12" x14ac:dyDescent="0.25">
      <c r="C12" s="15"/>
      <c r="D12" s="15"/>
      <c r="E12" s="15"/>
      <c r="F12" s="15"/>
      <c r="G12" s="15"/>
      <c r="H12" s="15"/>
    </row>
    <row r="13" spans="1:12" ht="14.3" x14ac:dyDescent="0.25">
      <c r="A13" s="50" t="s">
        <v>17</v>
      </c>
      <c r="B13" s="17" t="s">
        <v>18</v>
      </c>
      <c r="C13" s="18">
        <v>1</v>
      </c>
      <c r="D13" s="18">
        <v>1</v>
      </c>
      <c r="E13" s="18">
        <v>2</v>
      </c>
      <c r="F13" s="18">
        <v>1</v>
      </c>
      <c r="G13" s="18">
        <v>0</v>
      </c>
      <c r="H13" s="18">
        <v>0</v>
      </c>
      <c r="K13"/>
      <c r="L13"/>
    </row>
    <row r="14" spans="1:12" ht="14.3" x14ac:dyDescent="0.25">
      <c r="A14" s="50" t="s">
        <v>19</v>
      </c>
      <c r="B14" s="17" t="s">
        <v>20</v>
      </c>
      <c r="C14" s="6">
        <v>38</v>
      </c>
      <c r="D14" s="6">
        <v>26</v>
      </c>
      <c r="E14" s="18">
        <v>41</v>
      </c>
      <c r="F14" s="18">
        <v>55</v>
      </c>
      <c r="G14" s="18">
        <v>43</v>
      </c>
      <c r="H14" s="18">
        <v>43</v>
      </c>
      <c r="K14"/>
      <c r="L14"/>
    </row>
    <row r="15" spans="1:12" ht="14.3" x14ac:dyDescent="0.25">
      <c r="A15" s="50" t="s">
        <v>19</v>
      </c>
      <c r="B15" s="19" t="s">
        <v>21</v>
      </c>
      <c r="C15" s="6">
        <v>778</v>
      </c>
      <c r="D15" s="6">
        <v>387</v>
      </c>
      <c r="E15" s="6">
        <v>738</v>
      </c>
      <c r="F15" s="6">
        <v>891</v>
      </c>
      <c r="G15" s="6">
        <v>389</v>
      </c>
      <c r="H15" s="6">
        <v>604</v>
      </c>
      <c r="K15"/>
      <c r="L15"/>
    </row>
    <row r="16" spans="1:12" ht="22.45" x14ac:dyDescent="0.25">
      <c r="A16" s="50" t="s">
        <v>19</v>
      </c>
      <c r="B16" s="20" t="s">
        <v>22</v>
      </c>
      <c r="C16" s="6">
        <v>6</v>
      </c>
      <c r="D16" s="6">
        <v>9</v>
      </c>
      <c r="E16" s="6">
        <v>2</v>
      </c>
      <c r="F16" s="6">
        <v>6</v>
      </c>
      <c r="G16" s="6">
        <v>7</v>
      </c>
      <c r="H16" s="6">
        <v>5</v>
      </c>
      <c r="K16"/>
      <c r="L16"/>
    </row>
    <row r="17" spans="1:12" ht="14.3" x14ac:dyDescent="0.25">
      <c r="A17" s="50" t="s">
        <v>19</v>
      </c>
      <c r="B17" s="21" t="s">
        <v>23</v>
      </c>
      <c r="C17" s="9">
        <v>1966</v>
      </c>
      <c r="D17" s="9">
        <v>1781</v>
      </c>
      <c r="E17" s="6">
        <v>1897</v>
      </c>
      <c r="F17" s="6">
        <v>1465</v>
      </c>
      <c r="G17" s="6">
        <v>1111</v>
      </c>
      <c r="H17" s="6">
        <v>1998</v>
      </c>
      <c r="K17"/>
      <c r="L17"/>
    </row>
    <row r="18" spans="1:12" x14ac:dyDescent="0.25">
      <c r="A18" s="50" t="s">
        <v>19</v>
      </c>
      <c r="B18" s="16" t="s">
        <v>15</v>
      </c>
      <c r="C18" s="12">
        <f t="shared" ref="C18:F18" si="2">SUM(C13:C17)</f>
        <v>2789</v>
      </c>
      <c r="D18" s="12">
        <f t="shared" si="2"/>
        <v>2204</v>
      </c>
      <c r="E18" s="12">
        <f t="shared" si="2"/>
        <v>2680</v>
      </c>
      <c r="F18" s="12">
        <f t="shared" si="2"/>
        <v>2418</v>
      </c>
      <c r="G18" s="12">
        <f t="shared" ref="G18:H18" si="3">SUM(G13:G17)</f>
        <v>1550</v>
      </c>
      <c r="H18" s="12">
        <f t="shared" si="3"/>
        <v>2650</v>
      </c>
      <c r="K18" s="45"/>
      <c r="L18" s="45"/>
    </row>
    <row r="19" spans="1:12" ht="5.95" customHeight="1" x14ac:dyDescent="0.25">
      <c r="A19" s="13"/>
      <c r="B19" s="22"/>
      <c r="C19" s="23"/>
      <c r="D19" s="23"/>
      <c r="E19" s="23"/>
      <c r="F19" s="23"/>
      <c r="G19" s="23"/>
      <c r="H19" s="23"/>
      <c r="K19"/>
      <c r="L19"/>
    </row>
    <row r="20" spans="1:12" ht="13.95" customHeight="1" x14ac:dyDescent="0.25">
      <c r="A20" s="13"/>
      <c r="B20" s="16" t="s">
        <v>16</v>
      </c>
      <c r="C20" s="51">
        <f>D18/C18</f>
        <v>0.79024740050197206</v>
      </c>
      <c r="D20" s="52"/>
      <c r="E20" s="51">
        <f>F18/E18</f>
        <v>0.90223880597014927</v>
      </c>
      <c r="F20" s="52"/>
      <c r="G20" s="51">
        <f>H18/G18</f>
        <v>1.7096774193548387</v>
      </c>
      <c r="H20" s="52"/>
      <c r="K20"/>
      <c r="L20"/>
    </row>
    <row r="21" spans="1:12" ht="14.3" x14ac:dyDescent="0.25">
      <c r="A21" s="13"/>
      <c r="B21" s="22"/>
      <c r="C21" s="23"/>
      <c r="D21" s="23"/>
      <c r="E21" s="23"/>
      <c r="F21" s="23"/>
      <c r="G21" s="23"/>
      <c r="H21" s="23"/>
      <c r="K21"/>
      <c r="L21"/>
    </row>
    <row r="22" spans="1:12" ht="14.3" x14ac:dyDescent="0.25">
      <c r="A22" s="50" t="s">
        <v>24</v>
      </c>
      <c r="B22" s="17" t="s">
        <v>18</v>
      </c>
      <c r="C22" s="18">
        <v>0</v>
      </c>
      <c r="D22" s="18">
        <v>2</v>
      </c>
      <c r="E22" s="18">
        <v>1</v>
      </c>
      <c r="F22" s="18">
        <v>3</v>
      </c>
      <c r="G22" s="18">
        <v>0</v>
      </c>
      <c r="H22" s="18">
        <v>1</v>
      </c>
      <c r="J22"/>
      <c r="K22"/>
      <c r="L22"/>
    </row>
    <row r="23" spans="1:12" ht="14.3" x14ac:dyDescent="0.25">
      <c r="A23" s="50"/>
      <c r="B23" s="17" t="s">
        <v>20</v>
      </c>
      <c r="C23" s="6">
        <v>61</v>
      </c>
      <c r="D23" s="6">
        <v>58</v>
      </c>
      <c r="E23" s="6">
        <v>103</v>
      </c>
      <c r="F23" s="6">
        <v>79</v>
      </c>
      <c r="G23" s="6">
        <v>74</v>
      </c>
      <c r="H23" s="6">
        <v>60</v>
      </c>
      <c r="J23"/>
      <c r="K23"/>
      <c r="L23"/>
    </row>
    <row r="24" spans="1:12" ht="14.3" x14ac:dyDescent="0.25">
      <c r="A24" s="50"/>
      <c r="B24" s="19" t="s">
        <v>21</v>
      </c>
      <c r="C24" s="6">
        <v>757</v>
      </c>
      <c r="D24" s="6">
        <v>868</v>
      </c>
      <c r="E24" s="6">
        <v>1173</v>
      </c>
      <c r="F24" s="6">
        <v>1225</v>
      </c>
      <c r="G24" s="6">
        <v>781</v>
      </c>
      <c r="H24" s="6">
        <v>852</v>
      </c>
      <c r="J24"/>
      <c r="K24"/>
      <c r="L24" s="45"/>
    </row>
    <row r="25" spans="1:12" ht="22.45" x14ac:dyDescent="0.25">
      <c r="A25" s="50"/>
      <c r="B25" s="20" t="s">
        <v>22</v>
      </c>
      <c r="C25" s="6">
        <v>3</v>
      </c>
      <c r="D25" s="6">
        <v>4</v>
      </c>
      <c r="E25" s="6">
        <v>9</v>
      </c>
      <c r="F25" s="6">
        <v>8</v>
      </c>
      <c r="G25" s="6">
        <v>4</v>
      </c>
      <c r="H25" s="6">
        <v>11</v>
      </c>
      <c r="J25"/>
      <c r="K25"/>
      <c r="L25"/>
    </row>
    <row r="26" spans="1:12" ht="14.3" x14ac:dyDescent="0.25">
      <c r="A26" s="50"/>
      <c r="B26" s="21" t="s">
        <v>23</v>
      </c>
      <c r="C26" s="9">
        <v>1548</v>
      </c>
      <c r="D26" s="9">
        <v>1173</v>
      </c>
      <c r="E26" s="9">
        <v>2332</v>
      </c>
      <c r="F26" s="9">
        <v>2173</v>
      </c>
      <c r="G26" s="9">
        <v>1834</v>
      </c>
      <c r="H26" s="9">
        <v>1286</v>
      </c>
      <c r="J26"/>
      <c r="K26"/>
      <c r="L26"/>
    </row>
    <row r="27" spans="1:12" ht="14.3" x14ac:dyDescent="0.25">
      <c r="A27" s="50"/>
      <c r="B27" s="16" t="s">
        <v>15</v>
      </c>
      <c r="C27" s="12">
        <f t="shared" ref="C27:F27" si="4">SUM(C22:C26)</f>
        <v>2369</v>
      </c>
      <c r="D27" s="12">
        <f t="shared" si="4"/>
        <v>2105</v>
      </c>
      <c r="E27" s="12">
        <f t="shared" si="4"/>
        <v>3618</v>
      </c>
      <c r="F27" s="12">
        <f t="shared" si="4"/>
        <v>3488</v>
      </c>
      <c r="G27" s="12">
        <f t="shared" ref="G27:H27" si="5">SUM(G22:G26)</f>
        <v>2693</v>
      </c>
      <c r="H27" s="12">
        <f t="shared" si="5"/>
        <v>2210</v>
      </c>
      <c r="K27"/>
      <c r="L27"/>
    </row>
    <row r="28" spans="1:12" ht="8.5" customHeight="1" x14ac:dyDescent="0.25">
      <c r="A28" s="13"/>
      <c r="B28" s="22"/>
      <c r="C28" s="23"/>
      <c r="D28" s="23"/>
      <c r="E28" s="23"/>
      <c r="F28" s="23"/>
      <c r="G28" s="23"/>
      <c r="H28" s="23"/>
      <c r="K28"/>
      <c r="L28"/>
    </row>
    <row r="29" spans="1:12" ht="13.95" customHeight="1" x14ac:dyDescent="0.25">
      <c r="A29" s="13"/>
      <c r="B29" s="16" t="s">
        <v>16</v>
      </c>
      <c r="C29" s="51">
        <f>D27/C27</f>
        <v>0.88856057408189104</v>
      </c>
      <c r="D29" s="52"/>
      <c r="E29" s="51">
        <f>F27/E27</f>
        <v>0.96406854615809845</v>
      </c>
      <c r="F29" s="52"/>
      <c r="G29" s="51">
        <f>H27/G27</f>
        <v>0.8206461195692536</v>
      </c>
      <c r="H29" s="52"/>
      <c r="K29"/>
      <c r="L29"/>
    </row>
    <row r="30" spans="1:12" x14ac:dyDescent="0.25">
      <c r="A30" s="13"/>
      <c r="B30" s="22"/>
      <c r="C30" s="24"/>
      <c r="D30" s="24"/>
      <c r="E30" s="24"/>
      <c r="F30" s="24"/>
      <c r="G30" s="24"/>
      <c r="H30" s="24"/>
    </row>
    <row r="31" spans="1:12" x14ac:dyDescent="0.25">
      <c r="A31" s="50" t="s">
        <v>25</v>
      </c>
      <c r="B31" s="17" t="s">
        <v>18</v>
      </c>
      <c r="C31" s="18">
        <v>4</v>
      </c>
      <c r="D31" s="18">
        <v>3</v>
      </c>
      <c r="E31" s="18">
        <v>9</v>
      </c>
      <c r="F31" s="18">
        <v>8</v>
      </c>
      <c r="G31" s="18">
        <v>3</v>
      </c>
      <c r="H31" s="18">
        <v>3</v>
      </c>
    </row>
    <row r="32" spans="1:12" x14ac:dyDescent="0.25">
      <c r="A32" s="50"/>
      <c r="B32" s="17" t="s">
        <v>20</v>
      </c>
      <c r="C32" s="6">
        <v>85</v>
      </c>
      <c r="D32" s="6">
        <v>96</v>
      </c>
      <c r="E32" s="6">
        <v>168</v>
      </c>
      <c r="F32" s="6">
        <v>178</v>
      </c>
      <c r="G32" s="6">
        <v>98</v>
      </c>
      <c r="H32" s="6">
        <v>165</v>
      </c>
    </row>
    <row r="33" spans="1:8" x14ac:dyDescent="0.25">
      <c r="A33" s="50"/>
      <c r="B33" s="19" t="s">
        <v>21</v>
      </c>
      <c r="C33" s="6">
        <v>2065</v>
      </c>
      <c r="D33" s="6">
        <v>1714</v>
      </c>
      <c r="E33" s="6">
        <v>1514</v>
      </c>
      <c r="F33" s="6">
        <v>2946</v>
      </c>
      <c r="G33" s="6">
        <v>1517</v>
      </c>
      <c r="H33" s="6">
        <v>2507</v>
      </c>
    </row>
    <row r="34" spans="1:8" ht="22.45" x14ac:dyDescent="0.25">
      <c r="A34" s="50"/>
      <c r="B34" s="20" t="s">
        <v>22</v>
      </c>
      <c r="C34" s="6">
        <v>25</v>
      </c>
      <c r="D34" s="6">
        <v>18</v>
      </c>
      <c r="E34" s="6">
        <v>42</v>
      </c>
      <c r="F34" s="6">
        <v>34</v>
      </c>
      <c r="G34" s="6">
        <v>21</v>
      </c>
      <c r="H34" s="6">
        <v>26</v>
      </c>
    </row>
    <row r="35" spans="1:8" x14ac:dyDescent="0.25">
      <c r="A35" s="50"/>
      <c r="B35" s="21" t="s">
        <v>23</v>
      </c>
      <c r="C35" s="6">
        <v>3381</v>
      </c>
      <c r="D35" s="6">
        <v>3506</v>
      </c>
      <c r="E35" s="6">
        <v>3304</v>
      </c>
      <c r="F35" s="6">
        <v>3921</v>
      </c>
      <c r="G35" s="6">
        <v>2214</v>
      </c>
      <c r="H35" s="6">
        <v>1943</v>
      </c>
    </row>
    <row r="36" spans="1:8" x14ac:dyDescent="0.25">
      <c r="A36" s="50"/>
      <c r="B36" s="16" t="s">
        <v>15</v>
      </c>
      <c r="C36" s="12">
        <f t="shared" ref="C36:F36" si="6">SUM(C31:C35)</f>
        <v>5560</v>
      </c>
      <c r="D36" s="12">
        <f t="shared" si="6"/>
        <v>5337</v>
      </c>
      <c r="E36" s="12">
        <f t="shared" si="6"/>
        <v>5037</v>
      </c>
      <c r="F36" s="12">
        <f t="shared" si="6"/>
        <v>7087</v>
      </c>
      <c r="G36" s="12">
        <f t="shared" ref="G36:H36" si="7">SUM(G31:G35)</f>
        <v>3853</v>
      </c>
      <c r="H36" s="12">
        <f t="shared" si="7"/>
        <v>4644</v>
      </c>
    </row>
    <row r="37" spans="1:8" ht="8.5" customHeight="1" x14ac:dyDescent="0.25">
      <c r="A37" s="13"/>
      <c r="B37" s="22"/>
      <c r="C37" s="23"/>
      <c r="D37" s="23"/>
      <c r="E37" s="23"/>
      <c r="F37" s="23"/>
      <c r="G37" s="23"/>
      <c r="H37" s="23"/>
    </row>
    <row r="38" spans="1:8" x14ac:dyDescent="0.25">
      <c r="A38" s="13"/>
      <c r="B38" s="16" t="s">
        <v>16</v>
      </c>
      <c r="C38" s="51">
        <f>D36/C36</f>
        <v>0.95989208633093526</v>
      </c>
      <c r="D38" s="52"/>
      <c r="E38" s="51">
        <f>F36/E36</f>
        <v>1.4069882866785786</v>
      </c>
      <c r="F38" s="52"/>
      <c r="G38" s="51">
        <f>H36/G36</f>
        <v>1.2052945756553335</v>
      </c>
      <c r="H38" s="52"/>
    </row>
    <row r="40" spans="1:8" x14ac:dyDescent="0.25">
      <c r="A40" s="25"/>
      <c r="C40" s="39"/>
      <c r="D40" s="39"/>
      <c r="E40" s="39"/>
      <c r="F40" s="39"/>
      <c r="G40" s="39"/>
      <c r="H40" s="39"/>
    </row>
    <row r="41" spans="1:8" ht="29.4" customHeight="1" x14ac:dyDescent="0.25">
      <c r="A41" s="53"/>
      <c r="B41" s="53"/>
    </row>
    <row r="42" spans="1:8" ht="32.950000000000003" customHeight="1" x14ac:dyDescent="0.25">
      <c r="A42" s="53" t="s">
        <v>31</v>
      </c>
      <c r="B42" s="53"/>
      <c r="C42" s="53"/>
      <c r="D42" s="53"/>
    </row>
  </sheetData>
  <mergeCells count="19">
    <mergeCell ref="G29:H29"/>
    <mergeCell ref="G38:H38"/>
    <mergeCell ref="A42:D42"/>
    <mergeCell ref="A41:B41"/>
    <mergeCell ref="A31:A36"/>
    <mergeCell ref="E29:F29"/>
    <mergeCell ref="E38:F38"/>
    <mergeCell ref="C29:D29"/>
    <mergeCell ref="C38:D38"/>
    <mergeCell ref="A3:G3"/>
    <mergeCell ref="A6:A9"/>
    <mergeCell ref="A13:A18"/>
    <mergeCell ref="A22:A27"/>
    <mergeCell ref="C11:D11"/>
    <mergeCell ref="C20:D20"/>
    <mergeCell ref="G11:H11"/>
    <mergeCell ref="G20:H20"/>
    <mergeCell ref="E11:F11"/>
    <mergeCell ref="E20:F20"/>
  </mergeCells>
  <conditionalFormatting sqref="C11">
    <cfRule type="cellIs" dxfId="159" priority="186" operator="lessThan">
      <formula>1</formula>
    </cfRule>
    <cfRule type="cellIs" dxfId="158" priority="187" operator="lessThan">
      <formula>1</formula>
    </cfRule>
    <cfRule type="cellIs" dxfId="157" priority="188" operator="lessThan">
      <formula>0.99</formula>
    </cfRule>
    <cfRule type="cellIs" dxfId="156" priority="189" operator="greaterThan">
      <formula>1</formula>
    </cfRule>
  </conditionalFormatting>
  <conditionalFormatting sqref="C38">
    <cfRule type="cellIs" dxfId="155" priority="183" operator="lessThan">
      <formula>1</formula>
    </cfRule>
    <cfRule type="cellIs" dxfId="154" priority="184" operator="lessThan">
      <formula>0.99</formula>
    </cfRule>
    <cfRule type="cellIs" dxfId="153" priority="185" operator="greaterThan">
      <formula>1</formula>
    </cfRule>
  </conditionalFormatting>
  <conditionalFormatting sqref="C29">
    <cfRule type="cellIs" dxfId="152" priority="180" operator="lessThan">
      <formula>1</formula>
    </cfRule>
    <cfRule type="cellIs" dxfId="151" priority="181" operator="lessThan">
      <formula>0.99</formula>
    </cfRule>
    <cfRule type="cellIs" dxfId="150" priority="182" operator="greaterThan">
      <formula>1</formula>
    </cfRule>
  </conditionalFormatting>
  <conditionalFormatting sqref="C20">
    <cfRule type="cellIs" dxfId="149" priority="177" operator="lessThan">
      <formula>1</formula>
    </cfRule>
    <cfRule type="cellIs" dxfId="148" priority="178" operator="lessThan">
      <formula>0.99</formula>
    </cfRule>
    <cfRule type="cellIs" dxfId="147" priority="179" operator="greaterThan">
      <formula>1</formula>
    </cfRule>
  </conditionalFormatting>
  <conditionalFormatting sqref="E20:F20">
    <cfRule type="cellIs" dxfId="146" priority="140" operator="lessThan">
      <formula>1</formula>
    </cfRule>
    <cfRule type="cellIs" dxfId="145" priority="141" operator="lessThan">
      <formula>0.99</formula>
    </cfRule>
    <cfRule type="cellIs" dxfId="144" priority="142" operator="greaterThan">
      <formula>1</formula>
    </cfRule>
  </conditionalFormatting>
  <conditionalFormatting sqref="E29:F29">
    <cfRule type="cellIs" dxfId="143" priority="137" operator="lessThan">
      <formula>1</formula>
    </cfRule>
    <cfRule type="cellIs" dxfId="142" priority="138" operator="lessThan">
      <formula>0.99</formula>
    </cfRule>
    <cfRule type="cellIs" dxfId="141" priority="139" operator="greaterThan">
      <formula>1</formula>
    </cfRule>
  </conditionalFormatting>
  <conditionalFormatting sqref="E38:F38">
    <cfRule type="cellIs" dxfId="140" priority="134" operator="lessThan">
      <formula>1</formula>
    </cfRule>
    <cfRule type="cellIs" dxfId="139" priority="135" operator="lessThan">
      <formula>0.99</formula>
    </cfRule>
    <cfRule type="cellIs" dxfId="138" priority="136" operator="greaterThan">
      <formula>1</formula>
    </cfRule>
  </conditionalFormatting>
  <conditionalFormatting sqref="E11:F11">
    <cfRule type="cellIs" dxfId="137" priority="130" operator="lessThan">
      <formula>1</formula>
    </cfRule>
    <cfRule type="cellIs" dxfId="136" priority="131" operator="lessThan">
      <formula>1</formula>
    </cfRule>
    <cfRule type="cellIs" dxfId="135" priority="132" operator="lessThan">
      <formula>0.99</formula>
    </cfRule>
    <cfRule type="cellIs" dxfId="134" priority="133" operator="greaterThan">
      <formula>1</formula>
    </cfRule>
  </conditionalFormatting>
  <conditionalFormatting sqref="G20:H20">
    <cfRule type="cellIs" dxfId="133" priority="127" operator="lessThan">
      <formula>1</formula>
    </cfRule>
    <cfRule type="cellIs" dxfId="132" priority="128" operator="lessThan">
      <formula>0.99</formula>
    </cfRule>
    <cfRule type="cellIs" dxfId="131" priority="129" operator="greaterThan">
      <formula>1</formula>
    </cfRule>
  </conditionalFormatting>
  <conditionalFormatting sqref="G38:H38">
    <cfRule type="cellIs" dxfId="130" priority="121" operator="lessThan">
      <formula>1</formula>
    </cfRule>
    <cfRule type="cellIs" dxfId="129" priority="122" operator="lessThan">
      <formula>0.99</formula>
    </cfRule>
    <cfRule type="cellIs" dxfId="128" priority="123" operator="greaterThan">
      <formula>1</formula>
    </cfRule>
  </conditionalFormatting>
  <conditionalFormatting sqref="G11:H11">
    <cfRule type="cellIs" dxfId="127" priority="117" operator="lessThan">
      <formula>1</formula>
    </cfRule>
    <cfRule type="cellIs" dxfId="126" priority="118" operator="lessThan">
      <formula>1</formula>
    </cfRule>
    <cfRule type="cellIs" dxfId="125" priority="119" operator="lessThan">
      <formula>0.99</formula>
    </cfRule>
    <cfRule type="cellIs" dxfId="124" priority="120" operator="greaterThan">
      <formula>1</formula>
    </cfRule>
  </conditionalFormatting>
  <conditionalFormatting sqref="G29:H29">
    <cfRule type="cellIs" dxfId="123" priority="114" operator="lessThan">
      <formula>1</formula>
    </cfRule>
    <cfRule type="cellIs" dxfId="122" priority="115" operator="lessThan">
      <formula>0.99</formula>
    </cfRule>
    <cfRule type="cellIs" dxfId="121" priority="116" operator="greaterThan">
      <formula>1</formula>
    </cfRule>
  </conditionalFormatting>
  <conditionalFormatting sqref="G38:H38">
    <cfRule type="cellIs" dxfId="120" priority="111" operator="lessThan">
      <formula>1</formula>
    </cfRule>
    <cfRule type="cellIs" dxfId="119" priority="112" operator="lessThan">
      <formula>0.99</formula>
    </cfRule>
    <cfRule type="cellIs" dxfId="118" priority="113" operator="greaterThan">
      <formula>1</formula>
    </cfRule>
  </conditionalFormatting>
  <conditionalFormatting sqref="G29:H29">
    <cfRule type="cellIs" dxfId="117" priority="108" operator="lessThan">
      <formula>1</formula>
    </cfRule>
    <cfRule type="cellIs" dxfId="116" priority="109" operator="lessThan">
      <formula>0.99</formula>
    </cfRule>
    <cfRule type="cellIs" dxfId="115" priority="110" operator="greaterThan">
      <formula>1</formula>
    </cfRule>
  </conditionalFormatting>
  <conditionalFormatting sqref="G20:H20">
    <cfRule type="cellIs" dxfId="114" priority="105" operator="lessThan">
      <formula>1</formula>
    </cfRule>
    <cfRule type="cellIs" dxfId="113" priority="106" operator="lessThan">
      <formula>0.99</formula>
    </cfRule>
    <cfRule type="cellIs" dxfId="112" priority="107" operator="greaterThan">
      <formula>1</formula>
    </cfRule>
  </conditionalFormatting>
  <conditionalFormatting sqref="G11:H11">
    <cfRule type="cellIs" dxfId="111" priority="102" operator="lessThan">
      <formula>1</formula>
    </cfRule>
    <cfRule type="cellIs" dxfId="110" priority="103" operator="lessThan">
      <formula>0.99</formula>
    </cfRule>
    <cfRule type="cellIs" dxfId="109" priority="104" operator="greaterThan">
      <formula>1</formula>
    </cfRule>
  </conditionalFormatting>
  <conditionalFormatting sqref="C11">
    <cfRule type="cellIs" dxfId="108" priority="98" operator="lessThan">
      <formula>1</formula>
    </cfRule>
    <cfRule type="cellIs" dxfId="107" priority="99" operator="lessThan">
      <formula>1</formula>
    </cfRule>
    <cfRule type="cellIs" dxfId="106" priority="100" operator="lessThan">
      <formula>0.99</formula>
    </cfRule>
    <cfRule type="cellIs" dxfId="105" priority="101" operator="greaterThan">
      <formula>1</formula>
    </cfRule>
  </conditionalFormatting>
  <conditionalFormatting sqref="E11:F11">
    <cfRule type="cellIs" dxfId="104" priority="94" operator="lessThan">
      <formula>1</formula>
    </cfRule>
    <cfRule type="cellIs" dxfId="103" priority="95" operator="lessThan">
      <formula>1</formula>
    </cfRule>
    <cfRule type="cellIs" dxfId="102" priority="96" operator="lessThan">
      <formula>0.99</formula>
    </cfRule>
    <cfRule type="cellIs" dxfId="101" priority="97" operator="greaterThan">
      <formula>1</formula>
    </cfRule>
  </conditionalFormatting>
  <conditionalFormatting sqref="E11:F11">
    <cfRule type="cellIs" dxfId="100" priority="91" operator="lessThan">
      <formula>1</formula>
    </cfRule>
    <cfRule type="cellIs" dxfId="99" priority="92" operator="lessThan">
      <formula>0.99</formula>
    </cfRule>
    <cfRule type="cellIs" dxfId="98" priority="93" operator="greaterThan">
      <formula>1</formula>
    </cfRule>
  </conditionalFormatting>
  <conditionalFormatting sqref="C20">
    <cfRule type="cellIs" dxfId="97" priority="88" operator="lessThan">
      <formula>1</formula>
    </cfRule>
    <cfRule type="cellIs" dxfId="96" priority="89" operator="lessThan">
      <formula>0.99</formula>
    </cfRule>
    <cfRule type="cellIs" dxfId="95" priority="90" operator="greaterThan">
      <formula>1</formula>
    </cfRule>
  </conditionalFormatting>
  <conditionalFormatting sqref="C29">
    <cfRule type="cellIs" dxfId="94" priority="85" operator="lessThan">
      <formula>1</formula>
    </cfRule>
    <cfRule type="cellIs" dxfId="93" priority="86" operator="lessThan">
      <formula>0.99</formula>
    </cfRule>
    <cfRule type="cellIs" dxfId="92" priority="87" operator="greaterThan">
      <formula>1</formula>
    </cfRule>
  </conditionalFormatting>
  <conditionalFormatting sqref="C38">
    <cfRule type="cellIs" dxfId="91" priority="82" operator="lessThan">
      <formula>1</formula>
    </cfRule>
    <cfRule type="cellIs" dxfId="90" priority="83" operator="lessThan">
      <formula>0.99</formula>
    </cfRule>
    <cfRule type="cellIs" dxfId="89" priority="84" operator="greaterThan">
      <formula>1</formula>
    </cfRule>
  </conditionalFormatting>
  <conditionalFormatting sqref="E20:F20">
    <cfRule type="cellIs" dxfId="88" priority="79" operator="lessThan">
      <formula>1</formula>
    </cfRule>
    <cfRule type="cellIs" dxfId="87" priority="80" operator="lessThan">
      <formula>0.99</formula>
    </cfRule>
    <cfRule type="cellIs" dxfId="86" priority="81" operator="greaterThan">
      <formula>1</formula>
    </cfRule>
  </conditionalFormatting>
  <conditionalFormatting sqref="E38:F38">
    <cfRule type="cellIs" dxfId="85" priority="76" operator="lessThan">
      <formula>1</formula>
    </cfRule>
    <cfRule type="cellIs" dxfId="84" priority="77" operator="lessThan">
      <formula>0.99</formula>
    </cfRule>
    <cfRule type="cellIs" dxfId="83" priority="78" operator="greaterThan">
      <formula>1</formula>
    </cfRule>
  </conditionalFormatting>
  <conditionalFormatting sqref="E29:F29">
    <cfRule type="cellIs" dxfId="82" priority="73" operator="lessThan">
      <formula>1</formula>
    </cfRule>
    <cfRule type="cellIs" dxfId="81" priority="74" operator="lessThan">
      <formula>0.99</formula>
    </cfRule>
    <cfRule type="cellIs" dxfId="80" priority="75" operator="greaterThan">
      <formula>1</formula>
    </cfRule>
  </conditionalFormatting>
  <conditionalFormatting sqref="E38:F38">
    <cfRule type="cellIs" dxfId="79" priority="70" operator="lessThan">
      <formula>1</formula>
    </cfRule>
    <cfRule type="cellIs" dxfId="78" priority="71" operator="lessThan">
      <formula>0.99</formula>
    </cfRule>
    <cfRule type="cellIs" dxfId="77" priority="72" operator="greaterThan">
      <formula>1</formula>
    </cfRule>
  </conditionalFormatting>
  <conditionalFormatting sqref="E29:F29">
    <cfRule type="cellIs" dxfId="76" priority="67" operator="lessThan">
      <formula>1</formula>
    </cfRule>
    <cfRule type="cellIs" dxfId="75" priority="68" operator="lessThan">
      <formula>0.99</formula>
    </cfRule>
    <cfRule type="cellIs" dxfId="74" priority="69" operator="greaterThan">
      <formula>1</formula>
    </cfRule>
  </conditionalFormatting>
  <conditionalFormatting sqref="E20:F20">
    <cfRule type="cellIs" dxfId="73" priority="64" operator="lessThan">
      <formula>1</formula>
    </cfRule>
    <cfRule type="cellIs" dxfId="72" priority="65" operator="lessThan">
      <formula>0.99</formula>
    </cfRule>
    <cfRule type="cellIs" dxfId="71" priority="66" operator="greaterThan">
      <formula>1</formula>
    </cfRule>
  </conditionalFormatting>
  <conditionalFormatting sqref="C20">
    <cfRule type="cellIs" dxfId="70" priority="61" operator="lessThan">
      <formula>1</formula>
    </cfRule>
    <cfRule type="cellIs" dxfId="69" priority="62" operator="lessThan">
      <formula>0.99</formula>
    </cfRule>
    <cfRule type="cellIs" dxfId="68" priority="63" operator="greaterThan">
      <formula>1</formula>
    </cfRule>
  </conditionalFormatting>
  <conditionalFormatting sqref="C29">
    <cfRule type="cellIs" dxfId="67" priority="58" operator="lessThan">
      <formula>1</formula>
    </cfRule>
    <cfRule type="cellIs" dxfId="66" priority="59" operator="lessThan">
      <formula>0.99</formula>
    </cfRule>
    <cfRule type="cellIs" dxfId="65" priority="60" operator="greaterThan">
      <formula>1</formula>
    </cfRule>
  </conditionalFormatting>
  <conditionalFormatting sqref="C38">
    <cfRule type="cellIs" dxfId="64" priority="55" operator="lessThan">
      <formula>1</formula>
    </cfRule>
    <cfRule type="cellIs" dxfId="63" priority="56" operator="lessThan">
      <formula>0.99</formula>
    </cfRule>
    <cfRule type="cellIs" dxfId="62" priority="57" operator="greaterThan">
      <formula>1</formula>
    </cfRule>
  </conditionalFormatting>
  <conditionalFormatting sqref="C11">
    <cfRule type="cellIs" dxfId="61" priority="51" operator="lessThan">
      <formula>1</formula>
    </cfRule>
    <cfRule type="cellIs" dxfId="60" priority="52" operator="lessThan">
      <formula>1</formula>
    </cfRule>
    <cfRule type="cellIs" dxfId="59" priority="53" operator="lessThan">
      <formula>0.99</formula>
    </cfRule>
    <cfRule type="cellIs" dxfId="58" priority="54" operator="greaterThan">
      <formula>1</formula>
    </cfRule>
  </conditionalFormatting>
  <conditionalFormatting sqref="E20:F20">
    <cfRule type="cellIs" dxfId="57" priority="48" operator="lessThan">
      <formula>1</formula>
    </cfRule>
    <cfRule type="cellIs" dxfId="56" priority="49" operator="lessThan">
      <formula>0.99</formula>
    </cfRule>
    <cfRule type="cellIs" dxfId="55" priority="50" operator="greaterThan">
      <formula>1</formula>
    </cfRule>
  </conditionalFormatting>
  <conditionalFormatting sqref="E38:F38">
    <cfRule type="cellIs" dxfId="54" priority="45" operator="lessThan">
      <formula>1</formula>
    </cfRule>
    <cfRule type="cellIs" dxfId="53" priority="46" operator="lessThan">
      <formula>0.99</formula>
    </cfRule>
    <cfRule type="cellIs" dxfId="52" priority="47" operator="greaterThan">
      <formula>1</formula>
    </cfRule>
  </conditionalFormatting>
  <conditionalFormatting sqref="E11:F11">
    <cfRule type="cellIs" dxfId="51" priority="41" operator="lessThan">
      <formula>1</formula>
    </cfRule>
    <cfRule type="cellIs" dxfId="50" priority="42" operator="lessThan">
      <formula>1</formula>
    </cfRule>
    <cfRule type="cellIs" dxfId="49" priority="43" operator="lessThan">
      <formula>0.99</formula>
    </cfRule>
    <cfRule type="cellIs" dxfId="48" priority="44" operator="greaterThan">
      <formula>1</formula>
    </cfRule>
  </conditionalFormatting>
  <conditionalFormatting sqref="E29:F29">
    <cfRule type="cellIs" dxfId="47" priority="38" operator="lessThan">
      <formula>1</formula>
    </cfRule>
    <cfRule type="cellIs" dxfId="46" priority="39" operator="lessThan">
      <formula>0.99</formula>
    </cfRule>
    <cfRule type="cellIs" dxfId="45" priority="40" operator="greaterThan">
      <formula>1</formula>
    </cfRule>
  </conditionalFormatting>
  <conditionalFormatting sqref="E38:F38">
    <cfRule type="cellIs" dxfId="44" priority="35" operator="lessThan">
      <formula>1</formula>
    </cfRule>
    <cfRule type="cellIs" dxfId="43" priority="36" operator="lessThan">
      <formula>0.99</formula>
    </cfRule>
    <cfRule type="cellIs" dxfId="42" priority="37" operator="greaterThan">
      <formula>1</formula>
    </cfRule>
  </conditionalFormatting>
  <conditionalFormatting sqref="E29:F29">
    <cfRule type="cellIs" dxfId="41" priority="32" operator="lessThan">
      <formula>1</formula>
    </cfRule>
    <cfRule type="cellIs" dxfId="40" priority="33" operator="lessThan">
      <formula>0.99</formula>
    </cfRule>
    <cfRule type="cellIs" dxfId="39" priority="34" operator="greaterThan">
      <formula>1</formula>
    </cfRule>
  </conditionalFormatting>
  <conditionalFormatting sqref="E20:F20">
    <cfRule type="cellIs" dxfId="38" priority="29" operator="lessThan">
      <formula>1</formula>
    </cfRule>
    <cfRule type="cellIs" dxfId="37" priority="30" operator="lessThan">
      <formula>0.99</formula>
    </cfRule>
    <cfRule type="cellIs" dxfId="36" priority="31" operator="greaterThan">
      <formula>1</formula>
    </cfRule>
  </conditionalFormatting>
  <conditionalFormatting sqref="E11:F11">
    <cfRule type="cellIs" dxfId="35" priority="26" operator="lessThan">
      <formula>1</formula>
    </cfRule>
    <cfRule type="cellIs" dxfId="34" priority="27" operator="lessThan">
      <formula>0.99</formula>
    </cfRule>
    <cfRule type="cellIs" dxfId="33" priority="28" operator="greaterThan">
      <formula>1</formula>
    </cfRule>
  </conditionalFormatting>
  <conditionalFormatting sqref="C11">
    <cfRule type="cellIs" dxfId="32" priority="22" operator="lessThan">
      <formula>1</formula>
    </cfRule>
    <cfRule type="cellIs" dxfId="31" priority="23" operator="lessThan">
      <formula>1</formula>
    </cfRule>
    <cfRule type="cellIs" dxfId="30" priority="24" operator="lessThan">
      <formula>0.99</formula>
    </cfRule>
    <cfRule type="cellIs" dxfId="29" priority="25" operator="greaterThan">
      <formula>1</formula>
    </cfRule>
  </conditionalFormatting>
  <conditionalFormatting sqref="C11">
    <cfRule type="cellIs" dxfId="28" priority="19" operator="lessThan">
      <formula>1</formula>
    </cfRule>
    <cfRule type="cellIs" dxfId="27" priority="20" operator="lessThan">
      <formula>0.99</formula>
    </cfRule>
    <cfRule type="cellIs" dxfId="26" priority="21" operator="greaterThan">
      <formula>1</formula>
    </cfRule>
  </conditionalFormatting>
  <conditionalFormatting sqref="C20">
    <cfRule type="cellIs" dxfId="25" priority="16" operator="lessThan">
      <formula>1</formula>
    </cfRule>
    <cfRule type="cellIs" dxfId="24" priority="17" operator="lessThan">
      <formula>0.99</formula>
    </cfRule>
    <cfRule type="cellIs" dxfId="23" priority="18" operator="greaterThan">
      <formula>1</formula>
    </cfRule>
  </conditionalFormatting>
  <conditionalFormatting sqref="C38">
    <cfRule type="cellIs" dxfId="22" priority="13" operator="lessThan">
      <formula>1</formula>
    </cfRule>
    <cfRule type="cellIs" dxfId="21" priority="14" operator="lessThan">
      <formula>0.99</formula>
    </cfRule>
    <cfRule type="cellIs" dxfId="20" priority="15" operator="greaterThan">
      <formula>1</formula>
    </cfRule>
  </conditionalFormatting>
  <conditionalFormatting sqref="C29">
    <cfRule type="cellIs" dxfId="19" priority="10" operator="lessThan">
      <formula>1</formula>
    </cfRule>
    <cfRule type="cellIs" dxfId="18" priority="11" operator="lessThan">
      <formula>0.99</formula>
    </cfRule>
    <cfRule type="cellIs" dxfId="17" priority="12" operator="greaterThan">
      <formula>1</formula>
    </cfRule>
  </conditionalFormatting>
  <conditionalFormatting sqref="C38">
    <cfRule type="cellIs" dxfId="16" priority="7" operator="lessThan">
      <formula>1</formula>
    </cfRule>
    <cfRule type="cellIs" dxfId="15" priority="8" operator="lessThan">
      <formula>0.99</formula>
    </cfRule>
    <cfRule type="cellIs" dxfId="14" priority="9" operator="greaterThan">
      <formula>1</formula>
    </cfRule>
  </conditionalFormatting>
  <conditionalFormatting sqref="C29">
    <cfRule type="cellIs" dxfId="13" priority="4" operator="lessThan">
      <formula>1</formula>
    </cfRule>
    <cfRule type="cellIs" dxfId="12" priority="5" operator="lessThan">
      <formula>0.99</formula>
    </cfRule>
    <cfRule type="cellIs" dxfId="11" priority="6" operator="greaterThan">
      <formula>1</formula>
    </cfRule>
  </conditionalFormatting>
  <conditionalFormatting sqref="C20">
    <cfRule type="cellIs" dxfId="10" priority="1" operator="lessThan">
      <formula>1</formula>
    </cfRule>
    <cfRule type="cellIs" dxfId="9" priority="2" operator="lessThan">
      <formula>0.99</formula>
    </cfRule>
    <cfRule type="cellIs" dxfId="8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zoomScale="110" zoomScaleNormal="110" workbookViewId="0">
      <selection activeCell="C18" sqref="C18"/>
    </sheetView>
  </sheetViews>
  <sheetFormatPr defaultColWidth="9.125" defaultRowHeight="13.6" x14ac:dyDescent="0.25"/>
  <cols>
    <col min="1" max="1" width="29.875" style="2" customWidth="1"/>
    <col min="2" max="2" width="19.25" style="2" customWidth="1"/>
    <col min="3" max="3" width="11.875" style="2" customWidth="1"/>
    <col min="4" max="4" width="11.75" style="2" customWidth="1"/>
    <col min="5" max="5" width="13.75" style="2" customWidth="1"/>
    <col min="6" max="6" width="9.125" style="2"/>
    <col min="7" max="7" width="44.875" style="2" bestFit="1" customWidth="1"/>
    <col min="8" max="11" width="9.125" style="2"/>
    <col min="12" max="12" width="44.875" style="2" bestFit="1" customWidth="1"/>
    <col min="13" max="13" width="41.875" style="2" bestFit="1" customWidth="1"/>
    <col min="14" max="16384" width="9.125" style="2"/>
  </cols>
  <sheetData>
    <row r="1" spans="1:8" ht="16.3" x14ac:dyDescent="0.3">
      <c r="A1" s="1" t="s">
        <v>0</v>
      </c>
    </row>
    <row r="2" spans="1:8" ht="14.3" x14ac:dyDescent="0.25">
      <c r="A2" s="3" t="s">
        <v>26</v>
      </c>
    </row>
    <row r="3" spans="1:8" ht="14.95" customHeight="1" x14ac:dyDescent="0.25">
      <c r="A3" s="49" t="s">
        <v>27</v>
      </c>
      <c r="B3" s="49"/>
      <c r="C3" s="49"/>
      <c r="D3" s="49"/>
    </row>
    <row r="4" spans="1:8" x14ac:dyDescent="0.25">
      <c r="A4" s="48"/>
      <c r="B4" s="35"/>
      <c r="C4" s="35"/>
      <c r="D4" s="35"/>
    </row>
    <row r="5" spans="1:8" ht="32.950000000000003" customHeight="1" x14ac:dyDescent="0.25">
      <c r="A5" s="4" t="s">
        <v>3</v>
      </c>
      <c r="B5" s="40" t="s">
        <v>4</v>
      </c>
      <c r="C5" s="42" t="s">
        <v>28</v>
      </c>
      <c r="D5" s="42" t="s">
        <v>29</v>
      </c>
      <c r="E5" s="41" t="s">
        <v>30</v>
      </c>
    </row>
    <row r="6" spans="1:8" ht="25.15" customHeight="1" x14ac:dyDescent="0.25">
      <c r="A6" s="26" t="s">
        <v>11</v>
      </c>
      <c r="B6" s="33" t="s">
        <v>15</v>
      </c>
      <c r="C6" s="38">
        <v>6792</v>
      </c>
      <c r="D6" s="38">
        <v>7546</v>
      </c>
      <c r="E6" s="31">
        <f>(D6-C6)/C6</f>
        <v>0.11101295641931684</v>
      </c>
    </row>
    <row r="7" spans="1:8" ht="8.5" customHeight="1" x14ac:dyDescent="0.25">
      <c r="A7" s="13"/>
      <c r="B7" s="34"/>
      <c r="C7" s="15"/>
      <c r="D7" s="15"/>
      <c r="E7" s="36"/>
    </row>
    <row r="8" spans="1:8" ht="25.15" customHeight="1" x14ac:dyDescent="0.25">
      <c r="A8" s="26" t="s">
        <v>17</v>
      </c>
      <c r="B8" s="29" t="s">
        <v>15</v>
      </c>
      <c r="C8" s="30">
        <v>3593</v>
      </c>
      <c r="D8" s="30">
        <v>3184</v>
      </c>
      <c r="E8" s="31">
        <f>(D8-C8)/C8</f>
        <v>-0.11383245198998052</v>
      </c>
    </row>
    <row r="9" spans="1:8" ht="8.5" customHeight="1" x14ac:dyDescent="0.25">
      <c r="A9" s="27"/>
      <c r="B9" s="34"/>
      <c r="C9" s="28"/>
      <c r="D9" s="28"/>
      <c r="E9" s="37"/>
    </row>
    <row r="10" spans="1:8" ht="25.15" customHeight="1" x14ac:dyDescent="0.25">
      <c r="A10" s="26" t="s">
        <v>24</v>
      </c>
      <c r="B10" s="29" t="s">
        <v>15</v>
      </c>
      <c r="C10" s="30">
        <v>6260</v>
      </c>
      <c r="D10" s="30">
        <v>6621</v>
      </c>
      <c r="E10" s="31">
        <f>(D10-C10)/C10</f>
        <v>5.7667731629392968E-2</v>
      </c>
    </row>
    <row r="11" spans="1:8" ht="8.5" customHeight="1" x14ac:dyDescent="0.25">
      <c r="B11" s="35"/>
      <c r="C11" s="15"/>
      <c r="D11" s="15"/>
      <c r="E11" s="36"/>
    </row>
    <row r="12" spans="1:8" ht="25.15" customHeight="1" x14ac:dyDescent="0.25">
      <c r="A12" s="26" t="s">
        <v>25</v>
      </c>
      <c r="B12" s="29" t="s">
        <v>15</v>
      </c>
      <c r="C12" s="30">
        <v>12700</v>
      </c>
      <c r="D12" s="30">
        <v>8698</v>
      </c>
      <c r="E12" s="31">
        <f>(D12-C12)/C12</f>
        <v>-0.31511811023622049</v>
      </c>
    </row>
    <row r="13" spans="1:8" x14ac:dyDescent="0.25">
      <c r="C13" s="15"/>
      <c r="D13" s="15"/>
    </row>
    <row r="14" spans="1:8" ht="23.45" customHeight="1" x14ac:dyDescent="0.25">
      <c r="A14" s="53"/>
      <c r="B14" s="53"/>
      <c r="C14" s="53"/>
      <c r="D14" s="53"/>
      <c r="E14" s="53"/>
      <c r="F14" s="32"/>
      <c r="G14" s="32"/>
      <c r="H14" s="32"/>
    </row>
    <row r="15" spans="1:8" ht="30.25" customHeight="1" x14ac:dyDescent="0.25">
      <c r="A15" s="53" t="s">
        <v>31</v>
      </c>
      <c r="B15" s="53"/>
      <c r="C15" s="53"/>
      <c r="D15" s="53"/>
      <c r="E15" s="53"/>
    </row>
  </sheetData>
  <mergeCells count="3">
    <mergeCell ref="A14:E14"/>
    <mergeCell ref="A15:E15"/>
    <mergeCell ref="A3:D3"/>
  </mergeCells>
  <conditionalFormatting sqref="E12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E8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10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09DAD6-FE93-4B97-BEE4-42FE2A9E19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B94C989-E646-4D44-A9B9-0C018B1B42BF}"/>
</file>

<file path=customXml/itemProps3.xml><?xml version="1.0" encoding="utf-8"?>
<ds:datastoreItem xmlns:ds="http://schemas.openxmlformats.org/officeDocument/2006/customXml" ds:itemID="{D68551FF-5071-42E6-8783-A5FAC67BFE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Flussi_reggioc</vt:lpstr>
      <vt:lpstr>varpend_reggioc</vt:lpstr>
      <vt:lpstr>Flussi_reggioc!Area_stampa</vt:lpstr>
      <vt:lpstr>varpend_reggioc!Area_stampa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Francesca Bigi</dc:creator>
  <cp:keywords/>
  <dc:description/>
  <cp:lastModifiedBy>Francesca Bigi</cp:lastModifiedBy>
  <cp:revision/>
  <dcterms:created xsi:type="dcterms:W3CDTF">2017-02-27T15:14:10Z</dcterms:created>
  <dcterms:modified xsi:type="dcterms:W3CDTF">2023-01-23T10:01:23Z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